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umar\Desktop\Balance 2017 y Pciales\Misiones\"/>
    </mc:Choice>
  </mc:AlternateContent>
  <bookViews>
    <workbookView xWindow="0" yWindow="0" windowWidth="23700" windowHeight="11370"/>
  </bookViews>
  <sheets>
    <sheet name="MISIONES 2018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  <c r="S12" i="1"/>
  <c r="S11" i="1"/>
  <c r="S10" i="1"/>
  <c r="S9" i="1"/>
  <c r="S24" i="1"/>
  <c r="S23" i="1"/>
  <c r="S22" i="1"/>
  <c r="S21" i="1"/>
  <c r="S20" i="1"/>
  <c r="S19" i="1"/>
  <c r="S18" i="1"/>
  <c r="S17" i="1"/>
  <c r="M24" i="1"/>
  <c r="M23" i="1"/>
  <c r="M22" i="1"/>
  <c r="M21" i="1"/>
  <c r="M20" i="1"/>
  <c r="M19" i="1"/>
  <c r="M18" i="1"/>
  <c r="M17" i="1"/>
  <c r="M11" i="1" l="1"/>
  <c r="AA11" i="1" s="1"/>
  <c r="M13" i="1"/>
  <c r="M12" i="1"/>
  <c r="M10" i="1"/>
  <c r="M9" i="1"/>
  <c r="Q31" i="1" l="1"/>
  <c r="P31" i="1"/>
  <c r="O31" i="1"/>
  <c r="N31" i="1"/>
  <c r="Y25" i="1"/>
  <c r="X25" i="1"/>
  <c r="W25" i="1"/>
  <c r="V25" i="1"/>
  <c r="U25" i="1"/>
  <c r="T25" i="1"/>
  <c r="R25" i="1"/>
  <c r="Q25" i="1"/>
  <c r="Q29" i="1" s="1"/>
  <c r="P25" i="1"/>
  <c r="P29" i="1" s="1"/>
  <c r="O25" i="1"/>
  <c r="O29" i="1" s="1"/>
  <c r="N25" i="1"/>
  <c r="N29" i="1" s="1"/>
  <c r="L25" i="1"/>
  <c r="K25" i="1"/>
  <c r="J25" i="1"/>
  <c r="I25" i="1"/>
  <c r="G25" i="1"/>
  <c r="F25" i="1"/>
  <c r="E25" i="1"/>
  <c r="D25" i="1"/>
  <c r="AA24" i="1"/>
  <c r="AA23" i="1"/>
  <c r="AA22" i="1"/>
  <c r="AA21" i="1"/>
  <c r="AA20" i="1"/>
  <c r="AA19" i="1"/>
  <c r="AA18" i="1"/>
  <c r="AA17" i="1"/>
  <c r="S16" i="1"/>
  <c r="M16" i="1"/>
  <c r="Y14" i="1"/>
  <c r="X14" i="1"/>
  <c r="W14" i="1"/>
  <c r="V14" i="1"/>
  <c r="U14" i="1"/>
  <c r="U26" i="1" s="1"/>
  <c r="T14" i="1"/>
  <c r="R14" i="1"/>
  <c r="Q14" i="1"/>
  <c r="Q28" i="1" s="1"/>
  <c r="P14" i="1"/>
  <c r="P28" i="1" s="1"/>
  <c r="P30" i="1" s="1"/>
  <c r="O14" i="1"/>
  <c r="O28" i="1" s="1"/>
  <c r="N14" i="1"/>
  <c r="N28" i="1" s="1"/>
  <c r="L14" i="1"/>
  <c r="K14" i="1"/>
  <c r="J14" i="1"/>
  <c r="I14" i="1"/>
  <c r="G14" i="1"/>
  <c r="F14" i="1"/>
  <c r="E14" i="1"/>
  <c r="D14" i="1"/>
  <c r="M14" i="1"/>
  <c r="AA9" i="1"/>
  <c r="Y26" i="1" l="1"/>
  <c r="W26" i="1"/>
  <c r="Q30" i="1"/>
  <c r="Q32" i="1" s="1"/>
  <c r="V26" i="1"/>
  <c r="T26" i="1"/>
  <c r="X26" i="1"/>
  <c r="AA16" i="1"/>
  <c r="R26" i="1"/>
  <c r="O30" i="1"/>
  <c r="O32" i="1" s="1"/>
  <c r="N30" i="1"/>
  <c r="N32" i="1" s="1"/>
  <c r="S25" i="1"/>
  <c r="P32" i="1"/>
  <c r="M25" i="1"/>
  <c r="AA10" i="1" l="1"/>
  <c r="AA12" i="1" l="1"/>
  <c r="AA13" i="1" l="1"/>
  <c r="S14" i="1"/>
  <c r="S26" i="1" s="1"/>
</calcChain>
</file>

<file path=xl/sharedStrings.xml><?xml version="1.0" encoding="utf-8"?>
<sst xmlns="http://schemas.openxmlformats.org/spreadsheetml/2006/main" count="53" uniqueCount="53">
  <si>
    <t>BALANCE ENERGÉTICO</t>
  </si>
  <si>
    <t>PRODUCCION</t>
  </si>
  <si>
    <t>IMPORTACION</t>
  </si>
  <si>
    <t>VARIACION DE STOCK</t>
  </si>
  <si>
    <t>EXPORTACION Y BUNKER</t>
  </si>
  <si>
    <t>NO APROVECHADO</t>
  </si>
  <si>
    <t>PERDIDAS</t>
  </si>
  <si>
    <t>AJUSTES</t>
  </si>
  <si>
    <t>OFERTA  INTERNA</t>
  </si>
  <si>
    <t>CENTRALES ELECTRICAS</t>
  </si>
  <si>
    <t>AUTOGENERADOR</t>
  </si>
  <si>
    <t>PLANTA   TRATAMIENTO  DE GAS</t>
  </si>
  <si>
    <t>REFINERIAS</t>
  </si>
  <si>
    <t>CONSUMO PROPIO</t>
  </si>
  <si>
    <t>CONSUMO FINAL</t>
  </si>
  <si>
    <t>NO ENERGETICO</t>
  </si>
  <si>
    <t>RESIDENCIAL</t>
  </si>
  <si>
    <t>COMERCIAL</t>
  </si>
  <si>
    <t>TRANSPORTE</t>
  </si>
  <si>
    <t>AGROPECUARIO</t>
  </si>
  <si>
    <t>INDUSTRIA</t>
  </si>
  <si>
    <t>UNIDADES: miles de TEP</t>
  </si>
  <si>
    <t>FORMAS DE ENERGÍA</t>
  </si>
  <si>
    <t>OFERTA</t>
  </si>
  <si>
    <t>TRANSFORMACION</t>
  </si>
  <si>
    <t>CONSUMO</t>
  </si>
  <si>
    <t>Energía Hidráulica</t>
  </si>
  <si>
    <t xml:space="preserve">Energía Solar </t>
  </si>
  <si>
    <t xml:space="preserve">Otros Primarios </t>
  </si>
  <si>
    <t>TOTAL PRIMARIO</t>
  </si>
  <si>
    <t>Energía Eléctrica</t>
  </si>
  <si>
    <t xml:space="preserve">Gas Licuado </t>
  </si>
  <si>
    <t xml:space="preserve">Motonafta Total </t>
  </si>
  <si>
    <t xml:space="preserve">Kerosene y Aerokerosene </t>
  </si>
  <si>
    <t>Diesel Oil + Gas Oil</t>
  </si>
  <si>
    <t xml:space="preserve">Fuel Oil </t>
  </si>
  <si>
    <t xml:space="preserve">No Energético </t>
  </si>
  <si>
    <t>Bioetanol</t>
  </si>
  <si>
    <t>Biodiesel</t>
  </si>
  <si>
    <t>TOTAL SECUNDARIO</t>
  </si>
  <si>
    <t>ENERGÍA PRIMARIA</t>
  </si>
  <si>
    <t xml:space="preserve"> </t>
  </si>
  <si>
    <t>ENERGÍA SECUNDARIA</t>
  </si>
  <si>
    <t>TOTAL</t>
  </si>
  <si>
    <t>PRODUCCIÓN</t>
  </si>
  <si>
    <t>PÉRDIDAS</t>
  </si>
  <si>
    <t>MISIONES</t>
  </si>
  <si>
    <t>AÑO 2018 - REVISIÓN 0</t>
  </si>
  <si>
    <t>INGRESO PROVINCIAL</t>
  </si>
  <si>
    <t>EGRESO PROVINCIAL</t>
  </si>
  <si>
    <t>Bagazo</t>
  </si>
  <si>
    <t>Leña y  Madera</t>
  </si>
  <si>
    <t>BALANCE TRANSFORMACIÓN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</si>
</sst>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[$-40A]dddd\,\ dd&quot; de &quot;mmmm&quot; de &quot;yyyy"/>
    <numFmt numFmtId="165" formatCode="_(* #,##0.00_);_(* \(#,##0.00\);_(* &quot;-&quot;??_);_(@_)"/>
    <numFmt numFmtId="166" formatCode="_ * #,##0_ ;_ * \-#,##0_ ;_ * &quot;-&quot;??_ ;_ @_ "/>
    <numFmt numFmtId="167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8"/>
      <color theme="1" tint="0.499984740745262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b/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5B7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7EBF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2" applyFont="1"/>
    <xf numFmtId="0" fontId="3" fillId="2" borderId="0" xfId="2" applyFont="1" applyFill="1" applyBorder="1"/>
    <xf numFmtId="0" fontId="3" fillId="2" borderId="0" xfId="2" applyFont="1" applyFill="1"/>
    <xf numFmtId="0" fontId="3" fillId="2" borderId="0" xfId="2" applyFont="1" applyFill="1" applyBorder="1" applyAlignment="1">
      <alignment vertical="center" textRotation="255"/>
    </xf>
    <xf numFmtId="0" fontId="3" fillId="2" borderId="0" xfId="2" applyFont="1" applyFill="1" applyBorder="1" applyAlignment="1">
      <alignment vertical="center" textRotation="255" wrapText="1"/>
    </xf>
    <xf numFmtId="0" fontId="3" fillId="2" borderId="0" xfId="2" applyFont="1" applyFill="1" applyBorder="1" applyAlignment="1">
      <alignment vertical="center" textRotation="255" wrapText="1" shrinkToFit="1"/>
    </xf>
    <xf numFmtId="0" fontId="4" fillId="2" borderId="0" xfId="2" applyFont="1" applyFill="1" applyBorder="1" applyAlignment="1">
      <alignment vertical="center" textRotation="255" wrapText="1"/>
    </xf>
    <xf numFmtId="0" fontId="3" fillId="2" borderId="0" xfId="2" applyFont="1" applyFill="1" applyBorder="1" applyAlignment="1">
      <alignment vertical="center" textRotation="255" shrinkToFit="1"/>
    </xf>
    <xf numFmtId="0" fontId="4" fillId="2" borderId="0" xfId="2" applyFont="1" applyFill="1" applyBorder="1" applyAlignment="1">
      <alignment vertical="center" textRotation="255"/>
    </xf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7" fillId="2" borderId="0" xfId="2" quotePrefix="1" applyFont="1" applyFill="1" applyBorder="1" applyAlignment="1">
      <alignment horizontal="center" vertical="top"/>
    </xf>
    <xf numFmtId="0" fontId="5" fillId="3" borderId="1" xfId="2" applyFont="1" applyFill="1" applyBorder="1" applyAlignment="1">
      <alignment horizontal="center" vertical="top"/>
    </xf>
    <xf numFmtId="0" fontId="5" fillId="3" borderId="2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/>
    </xf>
    <xf numFmtId="0" fontId="11" fillId="2" borderId="2" xfId="1" applyNumberFormat="1" applyFont="1" applyFill="1" applyBorder="1" applyAlignment="1">
      <alignment horizontal="center"/>
    </xf>
    <xf numFmtId="0" fontId="4" fillId="4" borderId="7" xfId="1" applyNumberFormat="1" applyFont="1" applyFill="1" applyBorder="1" applyAlignment="1">
      <alignment horizontal="center"/>
    </xf>
    <xf numFmtId="0" fontId="11" fillId="5" borderId="2" xfId="1" applyNumberFormat="1" applyFont="1" applyFill="1" applyBorder="1" applyAlignment="1">
      <alignment horizontal="center"/>
    </xf>
    <xf numFmtId="0" fontId="4" fillId="4" borderId="8" xfId="1" applyNumberFormat="1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11" fillId="2" borderId="3" xfId="1" applyNumberFormat="1" applyFont="1" applyFill="1" applyBorder="1" applyAlignment="1">
      <alignment horizontal="center"/>
    </xf>
    <xf numFmtId="0" fontId="11" fillId="5" borderId="3" xfId="1" applyNumberFormat="1" applyFont="1" applyFill="1" applyBorder="1" applyAlignment="1">
      <alignment horizontal="center"/>
    </xf>
    <xf numFmtId="38" fontId="5" fillId="2" borderId="9" xfId="2" applyNumberFormat="1" applyFont="1" applyFill="1" applyBorder="1" applyAlignment="1">
      <alignment horizontal="center"/>
    </xf>
    <xf numFmtId="0" fontId="5" fillId="2" borderId="3" xfId="1" applyNumberFormat="1" applyFont="1" applyFill="1" applyBorder="1" applyAlignment="1">
      <alignment horizontal="center"/>
    </xf>
    <xf numFmtId="0" fontId="4" fillId="4" borderId="9" xfId="1" applyNumberFormat="1" applyFont="1" applyFill="1" applyBorder="1" applyAlignment="1">
      <alignment horizontal="center"/>
    </xf>
    <xf numFmtId="0" fontId="5" fillId="2" borderId="9" xfId="1" applyNumberFormat="1" applyFont="1" applyFill="1" applyBorder="1" applyAlignment="1">
      <alignment horizontal="center"/>
    </xf>
    <xf numFmtId="0" fontId="3" fillId="0" borderId="10" xfId="2" applyFont="1" applyBorder="1" applyAlignment="1">
      <alignment horizontal="center" vertical="center"/>
    </xf>
    <xf numFmtId="3" fontId="3" fillId="2" borderId="11" xfId="1" applyNumberFormat="1" applyFont="1" applyFill="1" applyBorder="1" applyAlignment="1">
      <alignment horizontal="center" vertical="center"/>
    </xf>
    <xf numFmtId="3" fontId="3" fillId="2" borderId="12" xfId="1" applyNumberFormat="1" applyFont="1" applyFill="1" applyBorder="1" applyAlignment="1">
      <alignment horizontal="center" vertical="center"/>
    </xf>
    <xf numFmtId="3" fontId="3" fillId="2" borderId="13" xfId="1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/>
    </xf>
    <xf numFmtId="0" fontId="11" fillId="2" borderId="1" xfId="1" applyNumberFormat="1" applyFont="1" applyFill="1" applyBorder="1" applyAlignment="1">
      <alignment horizontal="center"/>
    </xf>
    <xf numFmtId="0" fontId="11" fillId="5" borderId="1" xfId="1" applyNumberFormat="1" applyFont="1" applyFill="1" applyBorder="1" applyAlignment="1">
      <alignment horizontal="center"/>
    </xf>
    <xf numFmtId="9" fontId="12" fillId="2" borderId="0" xfId="3" applyFont="1" applyFill="1"/>
    <xf numFmtId="165" fontId="12" fillId="2" borderId="0" xfId="4" applyNumberFormat="1" applyFont="1" applyFill="1"/>
    <xf numFmtId="1" fontId="3" fillId="0" borderId="0" xfId="2" applyNumberFormat="1" applyFont="1"/>
    <xf numFmtId="1" fontId="3" fillId="2" borderId="0" xfId="2" applyNumberFormat="1" applyFont="1" applyFill="1" applyBorder="1"/>
    <xf numFmtId="1" fontId="5" fillId="2" borderId="9" xfId="2" applyNumberFormat="1" applyFont="1" applyFill="1" applyBorder="1" applyAlignment="1">
      <alignment horizontal="center"/>
    </xf>
    <xf numFmtId="0" fontId="5" fillId="2" borderId="9" xfId="4" applyNumberFormat="1" applyFont="1" applyFill="1" applyBorder="1" applyAlignment="1">
      <alignment horizontal="center"/>
    </xf>
    <xf numFmtId="0" fontId="4" fillId="4" borderId="9" xfId="4" applyNumberFormat="1" applyFont="1" applyFill="1" applyBorder="1" applyAlignment="1">
      <alignment horizontal="center"/>
    </xf>
    <xf numFmtId="0" fontId="4" fillId="4" borderId="1" xfId="4" applyNumberFormat="1" applyFont="1" applyFill="1" applyBorder="1" applyAlignment="1">
      <alignment horizontal="center"/>
    </xf>
    <xf numFmtId="1" fontId="3" fillId="2" borderId="0" xfId="2" applyNumberFormat="1" applyFont="1" applyFill="1"/>
    <xf numFmtId="1" fontId="3" fillId="3" borderId="11" xfId="2" applyNumberFormat="1" applyFont="1" applyFill="1" applyBorder="1" applyAlignment="1"/>
    <xf numFmtId="3" fontId="5" fillId="2" borderId="11" xfId="4" applyNumberFormat="1" applyFont="1" applyFill="1" applyBorder="1" applyAlignment="1">
      <alignment vertical="center"/>
    </xf>
    <xf numFmtId="0" fontId="3" fillId="3" borderId="0" xfId="2" applyFont="1" applyFill="1" applyBorder="1" applyAlignment="1"/>
    <xf numFmtId="0" fontId="5" fillId="3" borderId="7" xfId="2" applyFont="1" applyFill="1" applyBorder="1" applyAlignment="1"/>
    <xf numFmtId="0" fontId="5" fillId="3" borderId="8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/>
    </xf>
    <xf numFmtId="0" fontId="3" fillId="3" borderId="11" xfId="2" applyFont="1" applyFill="1" applyBorder="1" applyAlignment="1">
      <alignment horizontal="center" vertical="center"/>
    </xf>
    <xf numFmtId="3" fontId="3" fillId="3" borderId="0" xfId="2" applyNumberFormat="1" applyFont="1" applyFill="1" applyBorder="1" applyAlignment="1"/>
    <xf numFmtId="0" fontId="5" fillId="2" borderId="7" xfId="2" applyFont="1" applyFill="1" applyBorder="1" applyAlignment="1">
      <alignment horizontal="center" vertical="center"/>
    </xf>
    <xf numFmtId="0" fontId="5" fillId="7" borderId="10" xfId="2" applyFont="1" applyFill="1" applyBorder="1" applyAlignment="1">
      <alignment horizontal="left" vertical="center"/>
    </xf>
    <xf numFmtId="0" fontId="3" fillId="7" borderId="11" xfId="2" applyFont="1" applyFill="1" applyBorder="1" applyAlignment="1">
      <alignment horizontal="left" vertical="center"/>
    </xf>
    <xf numFmtId="0" fontId="5" fillId="7" borderId="13" xfId="2" applyFont="1" applyFill="1" applyBorder="1" applyAlignment="1">
      <alignment horizontal="left" vertical="center"/>
    </xf>
    <xf numFmtId="166" fontId="3" fillId="2" borderId="1" xfId="4" applyNumberFormat="1" applyFont="1" applyFill="1" applyBorder="1" applyAlignment="1"/>
    <xf numFmtId="0" fontId="3" fillId="3" borderId="0" xfId="2" applyFont="1" applyFill="1" applyBorder="1" applyAlignment="1">
      <alignment horizontal="center" vertical="center"/>
    </xf>
    <xf numFmtId="0" fontId="3" fillId="0" borderId="0" xfId="2" applyFont="1" applyBorder="1"/>
    <xf numFmtId="0" fontId="5" fillId="7" borderId="8" xfId="2" applyFont="1" applyFill="1" applyBorder="1" applyAlignment="1">
      <alignment horizontal="left" vertical="center"/>
    </xf>
    <xf numFmtId="0" fontId="3" fillId="7" borderId="0" xfId="2" applyFont="1" applyFill="1" applyBorder="1" applyAlignment="1">
      <alignment horizontal="left" vertical="center"/>
    </xf>
    <xf numFmtId="0" fontId="5" fillId="7" borderId="7" xfId="2" applyFont="1" applyFill="1" applyBorder="1" applyAlignment="1">
      <alignment horizontal="left" vertical="center"/>
    </xf>
    <xf numFmtId="166" fontId="3" fillId="2" borderId="2" xfId="4" applyNumberFormat="1" applyFont="1" applyFill="1" applyBorder="1" applyAlignment="1"/>
    <xf numFmtId="0" fontId="5" fillId="3" borderId="0" xfId="2" applyFont="1" applyFill="1" applyBorder="1" applyAlignment="1">
      <alignment horizontal="center" vertical="center"/>
    </xf>
    <xf numFmtId="0" fontId="3" fillId="3" borderId="0" xfId="2" applyFont="1" applyFill="1" applyBorder="1"/>
    <xf numFmtId="0" fontId="3" fillId="2" borderId="0" xfId="2" applyFont="1" applyFill="1" applyBorder="1" applyAlignment="1">
      <alignment horizontal="center" vertical="center"/>
    </xf>
    <xf numFmtId="166" fontId="3" fillId="2" borderId="9" xfId="4" applyNumberFormat="1" applyFont="1" applyFill="1" applyBorder="1" applyAlignment="1"/>
    <xf numFmtId="14" fontId="5" fillId="3" borderId="0" xfId="2" applyNumberFormat="1" applyFont="1" applyFill="1" applyBorder="1" applyAlignment="1">
      <alignment horizontal="center" vertical="center"/>
    </xf>
    <xf numFmtId="0" fontId="5" fillId="7" borderId="4" xfId="2" applyFont="1" applyFill="1" applyBorder="1" applyAlignment="1">
      <alignment horizontal="left" vertical="center"/>
    </xf>
    <xf numFmtId="0" fontId="3" fillId="7" borderId="5" xfId="2" applyFont="1" applyFill="1" applyBorder="1" applyAlignment="1">
      <alignment horizontal="left" vertical="center"/>
    </xf>
    <xf numFmtId="0" fontId="5" fillId="7" borderId="6" xfId="2" applyFont="1" applyFill="1" applyBorder="1" applyAlignment="1">
      <alignment horizontal="left" vertical="center"/>
    </xf>
    <xf numFmtId="166" fontId="3" fillId="2" borderId="3" xfId="4" applyNumberFormat="1" applyFont="1" applyFill="1" applyBorder="1" applyAlignment="1"/>
    <xf numFmtId="0" fontId="13" fillId="2" borderId="0" xfId="2" applyFont="1" applyFill="1" applyBorder="1"/>
    <xf numFmtId="0" fontId="3" fillId="0" borderId="0" xfId="2" applyFont="1" applyAlignment="1">
      <alignment horizontal="left" vertical="center"/>
    </xf>
    <xf numFmtId="0" fontId="3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vertical="center"/>
    </xf>
    <xf numFmtId="167" fontId="3" fillId="2" borderId="0" xfId="2" applyNumberFormat="1" applyFont="1" applyFill="1" applyBorder="1" applyAlignment="1">
      <alignment vertical="center"/>
    </xf>
    <xf numFmtId="0" fontId="3" fillId="2" borderId="0" xfId="2" applyFont="1" applyFill="1" applyAlignment="1">
      <alignment horizontal="left" vertical="center"/>
    </xf>
    <xf numFmtId="0" fontId="3" fillId="2" borderId="14" xfId="2" applyFont="1" applyFill="1" applyBorder="1"/>
    <xf numFmtId="0" fontId="8" fillId="2" borderId="1" xfId="2" applyFont="1" applyFill="1" applyBorder="1" applyAlignment="1">
      <alignment horizontal="center" textRotation="90" wrapText="1"/>
    </xf>
    <xf numFmtId="0" fontId="8" fillId="2" borderId="2" xfId="2" applyFont="1" applyFill="1" applyBorder="1" applyAlignment="1">
      <alignment horizontal="center" textRotation="90" wrapText="1"/>
    </xf>
    <xf numFmtId="0" fontId="8" fillId="2" borderId="1" xfId="2" applyFont="1" applyFill="1" applyBorder="1" applyAlignment="1">
      <alignment horizontal="center" textRotation="90" wrapText="1"/>
    </xf>
    <xf numFmtId="0" fontId="8" fillId="2" borderId="2" xfId="2" applyFont="1" applyFill="1" applyBorder="1" applyAlignment="1">
      <alignment horizontal="center" textRotation="90" wrapText="1"/>
    </xf>
    <xf numFmtId="0" fontId="4" fillId="6" borderId="4" xfId="2" applyFont="1" applyFill="1" applyBorder="1" applyAlignment="1">
      <alignment horizontal="center" vertical="center"/>
    </xf>
    <xf numFmtId="0" fontId="4" fillId="6" borderId="5" xfId="2" applyFont="1" applyFill="1" applyBorder="1" applyAlignment="1">
      <alignment horizontal="center" vertical="center"/>
    </xf>
    <xf numFmtId="0" fontId="4" fillId="6" borderId="6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 textRotation="90" wrapText="1"/>
    </xf>
    <xf numFmtId="0" fontId="8" fillId="5" borderId="1" xfId="2" applyFont="1" applyFill="1" applyBorder="1" applyAlignment="1">
      <alignment horizontal="center" textRotation="90" wrapText="1"/>
    </xf>
    <xf numFmtId="0" fontId="8" fillId="5" borderId="2" xfId="2" applyFont="1" applyFill="1" applyBorder="1" applyAlignment="1">
      <alignment horizontal="center" textRotation="90" wrapText="1"/>
    </xf>
    <xf numFmtId="0" fontId="8" fillId="2" borderId="1" xfId="2" applyFont="1" applyFill="1" applyBorder="1" applyAlignment="1">
      <alignment horizontal="center" textRotation="90"/>
    </xf>
    <xf numFmtId="0" fontId="8" fillId="2" borderId="2" xfId="2" applyFont="1" applyFill="1" applyBorder="1" applyAlignment="1">
      <alignment horizontal="center" textRotation="90"/>
    </xf>
    <xf numFmtId="0" fontId="4" fillId="4" borderId="4" xfId="2" applyFont="1" applyFill="1" applyBorder="1" applyAlignment="1">
      <alignment horizontal="center" vertical="center"/>
    </xf>
    <xf numFmtId="0" fontId="4" fillId="4" borderId="5" xfId="2" applyFont="1" applyFill="1" applyBorder="1" applyAlignment="1">
      <alignment horizontal="center" vertical="center"/>
    </xf>
  </cellXfs>
  <cellStyles count="5">
    <cellStyle name="Millares" xfId="1" builtinId="3"/>
    <cellStyle name="Millares 10" xfId="4"/>
    <cellStyle name="Normal" xfId="0" builtinId="0"/>
    <cellStyle name="Normal 2 2" xfId="2"/>
    <cellStyle name="Porcentu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1111249</xdr:colOff>
      <xdr:row>0</xdr:row>
      <xdr:rowOff>0</xdr:rowOff>
    </xdr:from>
    <xdr:to>
      <xdr:col>2</xdr:col>
      <xdr:colOff>1111250</xdr:colOff>
      <xdr:row>6</xdr:row>
      <xdr:rowOff>40699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9849" y="0"/>
          <a:ext cx="1" cy="1221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tabSelected="1" topLeftCell="B7" zoomScale="80" zoomScaleNormal="80" workbookViewId="0">
      <selection activeCell="N28" sqref="N28"/>
    </sheetView>
  </sheetViews>
  <sheetFormatPr baseColWidth="10" defaultColWidth="11.42578125" defaultRowHeight="18" customHeight="1" x14ac:dyDescent="0.2"/>
  <cols>
    <col min="1" max="1" width="0" style="3" hidden="1" customWidth="1"/>
    <col min="2" max="2" width="3.42578125" style="3" customWidth="1"/>
    <col min="3" max="3" width="29.7109375" style="3" customWidth="1"/>
    <col min="4" max="12" width="7.7109375" style="3" customWidth="1"/>
    <col min="13" max="13" width="9.7109375" style="3" customWidth="1"/>
    <col min="14" max="18" width="7.7109375" style="3" customWidth="1"/>
    <col min="19" max="19" width="9.7109375" style="3" customWidth="1"/>
    <col min="20" max="25" width="7.7109375" style="3" customWidth="1"/>
    <col min="26" max="26" width="3" style="3" customWidth="1"/>
    <col min="27" max="27" width="6.28515625" style="3" customWidth="1"/>
    <col min="28" max="28" width="11.42578125" style="3"/>
    <col min="29" max="29" width="13.85546875" style="3" bestFit="1" customWidth="1"/>
    <col min="30" max="16384" width="11.42578125" style="3"/>
  </cols>
  <sheetData>
    <row r="1" spans="1:27" ht="11.25" x14ac:dyDescent="0.2">
      <c r="A1" s="1"/>
      <c r="B1" s="2"/>
      <c r="D1" s="4"/>
      <c r="E1" s="4"/>
      <c r="F1" s="5"/>
      <c r="G1" s="6"/>
      <c r="H1" s="6"/>
      <c r="I1" s="6"/>
      <c r="J1" s="5"/>
      <c r="K1" s="5"/>
      <c r="L1" s="5"/>
      <c r="M1" s="7"/>
      <c r="N1" s="4"/>
      <c r="O1" s="4"/>
      <c r="P1" s="4"/>
      <c r="Q1" s="8"/>
      <c r="R1" s="4"/>
      <c r="S1" s="9"/>
      <c r="T1" s="4"/>
      <c r="U1" s="4"/>
      <c r="V1" s="4"/>
      <c r="W1" s="4"/>
      <c r="X1" s="4"/>
      <c r="Y1" s="4"/>
    </row>
    <row r="2" spans="1:27" ht="11.25" x14ac:dyDescent="0.2">
      <c r="A2" s="1"/>
      <c r="B2" s="2"/>
      <c r="C2" s="10" t="s">
        <v>0</v>
      </c>
      <c r="D2" s="4"/>
      <c r="E2" s="4"/>
      <c r="F2" s="5"/>
      <c r="G2" s="6"/>
      <c r="H2" s="6"/>
      <c r="I2" s="6"/>
      <c r="J2" s="5"/>
      <c r="K2" s="5"/>
      <c r="L2" s="5"/>
      <c r="M2" s="7"/>
      <c r="N2" s="4"/>
      <c r="O2" s="4"/>
      <c r="P2" s="4"/>
      <c r="Q2" s="8"/>
      <c r="R2" s="4"/>
      <c r="S2" s="9"/>
      <c r="T2" s="4"/>
      <c r="U2" s="4"/>
      <c r="V2" s="4"/>
      <c r="W2" s="4"/>
      <c r="X2" s="4"/>
      <c r="Y2" s="4"/>
    </row>
    <row r="3" spans="1:27" ht="26.25" x14ac:dyDescent="0.4">
      <c r="A3" s="1"/>
      <c r="B3" s="2"/>
      <c r="C3" s="11" t="s">
        <v>46</v>
      </c>
      <c r="D3" s="4"/>
      <c r="E3" s="4"/>
      <c r="F3" s="5"/>
      <c r="G3" s="6"/>
      <c r="H3" s="6"/>
      <c r="I3" s="6"/>
      <c r="J3" s="5"/>
      <c r="K3" s="5"/>
      <c r="L3" s="5"/>
      <c r="M3" s="7"/>
      <c r="N3" s="4"/>
      <c r="O3" s="4"/>
      <c r="P3" s="4"/>
      <c r="Q3" s="8"/>
      <c r="R3" s="4"/>
      <c r="S3" s="9"/>
      <c r="T3" s="4"/>
      <c r="U3" s="4"/>
      <c r="V3" s="4"/>
      <c r="W3" s="4"/>
      <c r="X3" s="4"/>
      <c r="Y3" s="4"/>
    </row>
    <row r="4" spans="1:27" ht="11.25" x14ac:dyDescent="0.2">
      <c r="A4" s="1"/>
      <c r="B4" s="2"/>
      <c r="C4" s="12" t="s">
        <v>47</v>
      </c>
      <c r="D4" s="4"/>
      <c r="E4" s="4"/>
      <c r="F4" s="5"/>
      <c r="G4" s="6"/>
      <c r="H4" s="6"/>
      <c r="I4" s="6"/>
      <c r="J4" s="5"/>
      <c r="K4" s="5"/>
      <c r="L4" s="5"/>
      <c r="M4" s="7"/>
      <c r="N4" s="4"/>
      <c r="O4" s="4"/>
      <c r="P4" s="4"/>
      <c r="Q4" s="8"/>
      <c r="R4" s="4"/>
      <c r="S4" s="9"/>
      <c r="T4" s="4"/>
      <c r="U4" s="4"/>
      <c r="V4" s="4"/>
      <c r="W4" s="4"/>
      <c r="X4" s="4"/>
      <c r="Y4" s="4"/>
    </row>
    <row r="5" spans="1:27" ht="11.25" x14ac:dyDescent="0.2">
      <c r="A5" s="1"/>
      <c r="B5" s="2"/>
      <c r="C5" s="12"/>
      <c r="D5" s="4"/>
      <c r="E5" s="4"/>
      <c r="F5" s="5"/>
      <c r="G5" s="6"/>
      <c r="H5" s="6"/>
      <c r="I5" s="6"/>
      <c r="J5" s="5"/>
      <c r="K5" s="5"/>
      <c r="L5" s="5"/>
      <c r="M5" s="7"/>
      <c r="N5" s="4"/>
      <c r="O5" s="4"/>
      <c r="P5" s="4"/>
      <c r="Q5" s="8"/>
      <c r="R5" s="4"/>
      <c r="S5" s="9"/>
      <c r="T5" s="4"/>
      <c r="U5" s="4"/>
      <c r="V5" s="4"/>
      <c r="W5" s="4"/>
      <c r="X5" s="4"/>
      <c r="Y5" s="4"/>
    </row>
    <row r="6" spans="1:27" ht="21.75" customHeight="1" x14ac:dyDescent="0.2">
      <c r="A6" s="1"/>
      <c r="B6" s="2"/>
      <c r="C6" s="13"/>
      <c r="D6" s="90" t="s">
        <v>1</v>
      </c>
      <c r="E6" s="82" t="s">
        <v>2</v>
      </c>
      <c r="F6" s="82" t="s">
        <v>3</v>
      </c>
      <c r="G6" s="82" t="s">
        <v>4</v>
      </c>
      <c r="H6" s="80"/>
      <c r="I6" s="82" t="s">
        <v>49</v>
      </c>
      <c r="J6" s="82" t="s">
        <v>5</v>
      </c>
      <c r="K6" s="82" t="s">
        <v>6</v>
      </c>
      <c r="L6" s="82" t="s">
        <v>7</v>
      </c>
      <c r="M6" s="87" t="s">
        <v>8</v>
      </c>
      <c r="N6" s="88" t="s">
        <v>9</v>
      </c>
      <c r="O6" s="88" t="s">
        <v>10</v>
      </c>
      <c r="P6" s="88" t="s">
        <v>11</v>
      </c>
      <c r="Q6" s="88" t="s">
        <v>12</v>
      </c>
      <c r="R6" s="82" t="s">
        <v>13</v>
      </c>
      <c r="S6" s="87" t="s">
        <v>14</v>
      </c>
      <c r="T6" s="82" t="s">
        <v>15</v>
      </c>
      <c r="U6" s="82" t="s">
        <v>16</v>
      </c>
      <c r="V6" s="82" t="s">
        <v>17</v>
      </c>
      <c r="W6" s="82" t="s">
        <v>18</v>
      </c>
      <c r="X6" s="82" t="s">
        <v>19</v>
      </c>
      <c r="Y6" s="82" t="s">
        <v>20</v>
      </c>
    </row>
    <row r="7" spans="1:27" ht="90.75" customHeight="1" x14ac:dyDescent="0.2">
      <c r="A7" s="1"/>
      <c r="B7" s="2"/>
      <c r="C7" s="14" t="s">
        <v>21</v>
      </c>
      <c r="D7" s="91"/>
      <c r="E7" s="83"/>
      <c r="F7" s="83"/>
      <c r="G7" s="83"/>
      <c r="H7" s="81" t="s">
        <v>48</v>
      </c>
      <c r="I7" s="83"/>
      <c r="J7" s="83"/>
      <c r="K7" s="83"/>
      <c r="L7" s="83"/>
      <c r="M7" s="87"/>
      <c r="N7" s="89"/>
      <c r="O7" s="89"/>
      <c r="P7" s="89"/>
      <c r="Q7" s="89"/>
      <c r="R7" s="83"/>
      <c r="S7" s="87"/>
      <c r="T7" s="83"/>
      <c r="U7" s="83"/>
      <c r="V7" s="83"/>
      <c r="W7" s="83"/>
      <c r="X7" s="83"/>
      <c r="Y7" s="83"/>
    </row>
    <row r="8" spans="1:27" ht="12" x14ac:dyDescent="0.2">
      <c r="A8" s="1"/>
      <c r="B8" s="2"/>
      <c r="C8" s="15" t="s">
        <v>22</v>
      </c>
      <c r="D8" s="84" t="s">
        <v>23</v>
      </c>
      <c r="E8" s="85"/>
      <c r="F8" s="85"/>
      <c r="G8" s="85"/>
      <c r="H8" s="85"/>
      <c r="I8" s="85"/>
      <c r="J8" s="85"/>
      <c r="K8" s="85"/>
      <c r="L8" s="86"/>
      <c r="M8" s="16"/>
      <c r="N8" s="84" t="s">
        <v>24</v>
      </c>
      <c r="O8" s="85"/>
      <c r="P8" s="85"/>
      <c r="Q8" s="85"/>
      <c r="R8" s="86"/>
      <c r="S8" s="16"/>
      <c r="T8" s="84" t="s">
        <v>25</v>
      </c>
      <c r="U8" s="85"/>
      <c r="V8" s="85"/>
      <c r="W8" s="85"/>
      <c r="X8" s="85"/>
      <c r="Y8" s="86"/>
    </row>
    <row r="9" spans="1:27" ht="11.25" customHeight="1" x14ac:dyDescent="0.2">
      <c r="A9" s="1"/>
      <c r="B9" s="2"/>
      <c r="C9" s="17" t="s">
        <v>26</v>
      </c>
      <c r="D9" s="18">
        <v>595</v>
      </c>
      <c r="E9" s="18"/>
      <c r="F9" s="18"/>
      <c r="G9" s="18"/>
      <c r="H9" s="18"/>
      <c r="I9" s="18"/>
      <c r="J9" s="18"/>
      <c r="K9" s="18">
        <v>-6</v>
      </c>
      <c r="L9" s="18"/>
      <c r="M9" s="19">
        <f t="shared" ref="M9:M13" si="0">SUM(D9:L9)</f>
        <v>589</v>
      </c>
      <c r="N9" s="20">
        <v>-589</v>
      </c>
      <c r="O9" s="20"/>
      <c r="P9" s="20"/>
      <c r="Q9" s="20"/>
      <c r="R9" s="18"/>
      <c r="S9" s="21">
        <f t="shared" ref="S9:S13" si="1">SUM(T9:Y9)</f>
        <v>0</v>
      </c>
      <c r="T9" s="18"/>
      <c r="U9" s="18"/>
      <c r="V9" s="18"/>
      <c r="W9" s="18"/>
      <c r="X9" s="18"/>
      <c r="Y9" s="18"/>
      <c r="AA9" s="3">
        <f>+M9+SUMIF(N9:R9,"&lt;0")-S9</f>
        <v>0</v>
      </c>
    </row>
    <row r="10" spans="1:27" ht="11.25" x14ac:dyDescent="0.2">
      <c r="A10" s="1"/>
      <c r="B10" s="2"/>
      <c r="C10" s="17" t="s">
        <v>51</v>
      </c>
      <c r="D10" s="18">
        <v>756</v>
      </c>
      <c r="E10" s="18"/>
      <c r="F10" s="18"/>
      <c r="G10" s="18"/>
      <c r="H10" s="18">
        <v>163</v>
      </c>
      <c r="I10" s="18"/>
      <c r="J10" s="18"/>
      <c r="K10" s="18"/>
      <c r="L10" s="18"/>
      <c r="M10" s="19">
        <f t="shared" si="0"/>
        <v>919</v>
      </c>
      <c r="N10" s="20">
        <v>-416</v>
      </c>
      <c r="O10" s="20">
        <v>-13</v>
      </c>
      <c r="P10" s="20"/>
      <c r="Q10" s="20"/>
      <c r="R10" s="18"/>
      <c r="S10" s="21">
        <f t="shared" si="1"/>
        <v>490</v>
      </c>
      <c r="T10" s="18"/>
      <c r="U10" s="18">
        <v>41</v>
      </c>
      <c r="V10" s="18">
        <v>8</v>
      </c>
      <c r="W10" s="18"/>
      <c r="X10" s="18">
        <v>336</v>
      </c>
      <c r="Y10" s="18">
        <v>105</v>
      </c>
      <c r="AA10" s="3">
        <f t="shared" ref="AA10:AA24" si="2">+M10+SUMIF(N10:R10,"&lt;0")-S10</f>
        <v>0</v>
      </c>
    </row>
    <row r="11" spans="1:27" ht="11.25" x14ac:dyDescent="0.2">
      <c r="A11" s="1"/>
      <c r="B11" s="2"/>
      <c r="C11" s="17" t="s">
        <v>50</v>
      </c>
      <c r="D11" s="18">
        <v>49</v>
      </c>
      <c r="E11" s="18"/>
      <c r="F11" s="18"/>
      <c r="G11" s="18"/>
      <c r="H11" s="18"/>
      <c r="I11" s="18"/>
      <c r="J11" s="18"/>
      <c r="K11" s="18"/>
      <c r="L11" s="18"/>
      <c r="M11" s="19">
        <f t="shared" si="0"/>
        <v>49</v>
      </c>
      <c r="N11" s="20"/>
      <c r="O11" s="20">
        <v>-49</v>
      </c>
      <c r="P11" s="20"/>
      <c r="Q11" s="20"/>
      <c r="R11" s="18"/>
      <c r="S11" s="21">
        <f t="shared" si="1"/>
        <v>0</v>
      </c>
      <c r="T11" s="18"/>
      <c r="U11" s="18"/>
      <c r="V11" s="18"/>
      <c r="W11" s="18"/>
      <c r="X11" s="18"/>
      <c r="Y11" s="18"/>
      <c r="AA11" s="3">
        <f t="shared" si="2"/>
        <v>0</v>
      </c>
    </row>
    <row r="12" spans="1:27" ht="11.25" x14ac:dyDescent="0.2">
      <c r="A12" s="1"/>
      <c r="B12" s="2"/>
      <c r="C12" s="17" t="s">
        <v>27</v>
      </c>
      <c r="D12" s="18">
        <v>0</v>
      </c>
      <c r="E12" s="18"/>
      <c r="F12" s="18"/>
      <c r="G12" s="18"/>
      <c r="H12" s="18"/>
      <c r="I12" s="18"/>
      <c r="J12" s="18"/>
      <c r="K12" s="18"/>
      <c r="L12" s="18"/>
      <c r="M12" s="19">
        <f t="shared" si="0"/>
        <v>0</v>
      </c>
      <c r="N12" s="20">
        <v>0</v>
      </c>
      <c r="O12" s="20"/>
      <c r="P12" s="20"/>
      <c r="Q12" s="20"/>
      <c r="R12" s="18"/>
      <c r="S12" s="21">
        <f t="shared" si="1"/>
        <v>0</v>
      </c>
      <c r="T12" s="18"/>
      <c r="U12" s="18"/>
      <c r="V12" s="18"/>
      <c r="W12" s="18"/>
      <c r="X12" s="18"/>
      <c r="Y12" s="18"/>
      <c r="AA12" s="3">
        <f t="shared" si="2"/>
        <v>0</v>
      </c>
    </row>
    <row r="13" spans="1:27" ht="11.25" x14ac:dyDescent="0.2">
      <c r="A13" s="1"/>
      <c r="B13" s="2"/>
      <c r="C13" s="22" t="s">
        <v>28</v>
      </c>
      <c r="D13" s="23">
        <v>261</v>
      </c>
      <c r="E13" s="23"/>
      <c r="F13" s="23"/>
      <c r="G13" s="23"/>
      <c r="H13" s="23"/>
      <c r="I13" s="23"/>
      <c r="J13" s="23"/>
      <c r="K13" s="23"/>
      <c r="L13" s="23"/>
      <c r="M13" s="19">
        <f t="shared" si="0"/>
        <v>261</v>
      </c>
      <c r="N13" s="24">
        <v>-261</v>
      </c>
      <c r="O13" s="24"/>
      <c r="P13" s="24"/>
      <c r="Q13" s="24"/>
      <c r="R13" s="23"/>
      <c r="S13" s="21">
        <f t="shared" si="1"/>
        <v>0</v>
      </c>
      <c r="T13" s="23"/>
      <c r="U13" s="23"/>
      <c r="V13" s="23"/>
      <c r="W13" s="23"/>
      <c r="X13" s="23"/>
      <c r="Y13" s="23"/>
      <c r="AA13" s="3">
        <f t="shared" si="2"/>
        <v>0</v>
      </c>
    </row>
    <row r="14" spans="1:27" ht="11.25" x14ac:dyDescent="0.2">
      <c r="A14" s="1"/>
      <c r="B14" s="2"/>
      <c r="C14" s="25" t="s">
        <v>29</v>
      </c>
      <c r="D14" s="26">
        <f>SUM(D9:D13)</f>
        <v>1661</v>
      </c>
      <c r="E14" s="26">
        <f>SUM(E9:E13)</f>
        <v>0</v>
      </c>
      <c r="F14" s="26">
        <f>SUM(F9:F13)</f>
        <v>0</v>
      </c>
      <c r="G14" s="26">
        <f>SUM(G9:G13)</f>
        <v>0</v>
      </c>
      <c r="H14" s="26"/>
      <c r="I14" s="26">
        <f>SUM(I9:I13)</f>
        <v>0</v>
      </c>
      <c r="J14" s="26">
        <f>SUM(J9:J13)</f>
        <v>0</v>
      </c>
      <c r="K14" s="26">
        <f>SUM(K9:K13)</f>
        <v>-6</v>
      </c>
      <c r="L14" s="26">
        <f>SUM(L9:L13)</f>
        <v>0</v>
      </c>
      <c r="M14" s="27">
        <f>SUM(M9:M13)</f>
        <v>1818</v>
      </c>
      <c r="N14" s="28">
        <f>SUMIF(N9:N13,"&lt;0")</f>
        <v>-1266</v>
      </c>
      <c r="O14" s="28">
        <f>SUMIF(O9:O13,"&lt;0")</f>
        <v>-62</v>
      </c>
      <c r="P14" s="28">
        <f>SUMIF(P9:P13,"&lt;0")</f>
        <v>0</v>
      </c>
      <c r="Q14" s="28">
        <f>SUMIF(Q9:Q13,"&lt;0")</f>
        <v>0</v>
      </c>
      <c r="R14" s="28">
        <f>SUM(R9:R13)</f>
        <v>0</v>
      </c>
      <c r="S14" s="27">
        <f>SUM(S9:S13)</f>
        <v>490</v>
      </c>
      <c r="T14" s="26">
        <f>SUM(T9:T13)</f>
        <v>0</v>
      </c>
      <c r="U14" s="26">
        <f>SUM(U9:U13)</f>
        <v>41</v>
      </c>
      <c r="V14" s="26">
        <f>SUM(V9:V13)</f>
        <v>8</v>
      </c>
      <c r="W14" s="26">
        <f>SUM(W9:W13)</f>
        <v>0</v>
      </c>
      <c r="X14" s="26">
        <f>SUM(X9:X13)</f>
        <v>336</v>
      </c>
      <c r="Y14" s="26">
        <f>SUM(Y9:Y13)</f>
        <v>105</v>
      </c>
    </row>
    <row r="15" spans="1:27" ht="11.25" x14ac:dyDescent="0.2">
      <c r="A15" s="1"/>
      <c r="B15" s="2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1"/>
      <c r="N15" s="31"/>
      <c r="O15" s="31"/>
      <c r="P15" s="31"/>
      <c r="Q15" s="31"/>
      <c r="R15" s="31"/>
      <c r="S15" s="31"/>
      <c r="T15" s="30"/>
      <c r="U15" s="30"/>
      <c r="V15" s="30"/>
      <c r="W15" s="30"/>
      <c r="X15" s="30"/>
      <c r="Y15" s="32"/>
    </row>
    <row r="16" spans="1:27" ht="11.25" customHeight="1" x14ac:dyDescent="0.2">
      <c r="A16" s="1"/>
      <c r="B16" s="2"/>
      <c r="C16" s="33" t="s">
        <v>30</v>
      </c>
      <c r="D16" s="34">
        <v>486</v>
      </c>
      <c r="E16" s="34">
        <v>2</v>
      </c>
      <c r="F16" s="34"/>
      <c r="G16" s="34"/>
      <c r="H16" s="34"/>
      <c r="I16" s="34">
        <v>-315</v>
      </c>
      <c r="J16" s="34"/>
      <c r="K16" s="34">
        <v>-21</v>
      </c>
      <c r="L16" s="34"/>
      <c r="M16" s="19">
        <f>SUM(D16:L16)</f>
        <v>152</v>
      </c>
      <c r="N16" s="20">
        <v>485</v>
      </c>
      <c r="O16" s="35">
        <v>1</v>
      </c>
      <c r="P16" s="35"/>
      <c r="Q16" s="35"/>
      <c r="R16" s="34">
        <v>-10</v>
      </c>
      <c r="S16" s="21">
        <f>SUM(T16:Y16)</f>
        <v>142</v>
      </c>
      <c r="T16" s="34"/>
      <c r="U16" s="34">
        <v>79</v>
      </c>
      <c r="V16" s="34">
        <v>32</v>
      </c>
      <c r="W16" s="34"/>
      <c r="X16" s="34">
        <v>0</v>
      </c>
      <c r="Y16" s="34">
        <v>31</v>
      </c>
      <c r="AA16" s="3">
        <f t="shared" si="2"/>
        <v>0</v>
      </c>
    </row>
    <row r="17" spans="1:29" ht="11.25" x14ac:dyDescent="0.2">
      <c r="A17" s="1"/>
      <c r="B17" s="2"/>
      <c r="C17" s="17" t="s">
        <v>31</v>
      </c>
      <c r="D17" s="18"/>
      <c r="E17" s="18"/>
      <c r="F17" s="18"/>
      <c r="G17" s="18"/>
      <c r="H17" s="18">
        <v>67</v>
      </c>
      <c r="I17" s="18"/>
      <c r="J17" s="18"/>
      <c r="K17" s="18"/>
      <c r="L17" s="18"/>
      <c r="M17" s="19">
        <f t="shared" ref="M17:M24" si="3">SUM(D17:L17)</f>
        <v>67</v>
      </c>
      <c r="N17" s="20"/>
      <c r="O17" s="20"/>
      <c r="P17" s="20"/>
      <c r="Q17" s="20"/>
      <c r="R17" s="18"/>
      <c r="S17" s="21">
        <f t="shared" ref="S17:S24" si="4">SUM(T17:Y17)</f>
        <v>67</v>
      </c>
      <c r="T17" s="18"/>
      <c r="U17" s="18">
        <v>52</v>
      </c>
      <c r="V17" s="18">
        <v>8</v>
      </c>
      <c r="W17" s="18"/>
      <c r="X17" s="18">
        <v>0</v>
      </c>
      <c r="Y17" s="18">
        <v>7</v>
      </c>
      <c r="Z17" s="36"/>
      <c r="AA17" s="3">
        <f t="shared" si="2"/>
        <v>0</v>
      </c>
      <c r="AB17" s="36"/>
      <c r="AC17" s="36"/>
    </row>
    <row r="18" spans="1:29" ht="11.25" x14ac:dyDescent="0.2">
      <c r="A18" s="1"/>
      <c r="B18" s="2"/>
      <c r="C18" s="17" t="s">
        <v>32</v>
      </c>
      <c r="D18" s="18"/>
      <c r="E18" s="18"/>
      <c r="F18" s="18"/>
      <c r="G18" s="18"/>
      <c r="H18" s="18">
        <v>175</v>
      </c>
      <c r="I18" s="18"/>
      <c r="J18" s="18"/>
      <c r="K18" s="18"/>
      <c r="L18" s="18"/>
      <c r="M18" s="19">
        <f t="shared" si="3"/>
        <v>175</v>
      </c>
      <c r="N18" s="20"/>
      <c r="O18" s="20"/>
      <c r="P18" s="20"/>
      <c r="Q18" s="20"/>
      <c r="R18" s="18"/>
      <c r="S18" s="21">
        <f t="shared" si="4"/>
        <v>175</v>
      </c>
      <c r="T18" s="18"/>
      <c r="U18" s="18"/>
      <c r="V18" s="18"/>
      <c r="W18" s="18">
        <v>169</v>
      </c>
      <c r="X18" s="18">
        <v>3</v>
      </c>
      <c r="Y18" s="18">
        <v>3</v>
      </c>
      <c r="AA18" s="3">
        <f t="shared" si="2"/>
        <v>0</v>
      </c>
    </row>
    <row r="19" spans="1:29" ht="11.25" x14ac:dyDescent="0.2">
      <c r="A19" s="1"/>
      <c r="B19" s="2"/>
      <c r="C19" s="17" t="s">
        <v>33</v>
      </c>
      <c r="D19" s="18"/>
      <c r="E19" s="18"/>
      <c r="F19" s="18"/>
      <c r="G19" s="18"/>
      <c r="H19" s="18">
        <v>16</v>
      </c>
      <c r="I19" s="18"/>
      <c r="J19" s="18"/>
      <c r="K19" s="18"/>
      <c r="L19" s="18"/>
      <c r="M19" s="19">
        <f t="shared" si="3"/>
        <v>16</v>
      </c>
      <c r="N19" s="20"/>
      <c r="O19" s="20"/>
      <c r="P19" s="20"/>
      <c r="Q19" s="20"/>
      <c r="R19" s="18"/>
      <c r="S19" s="21">
        <f t="shared" si="4"/>
        <v>16</v>
      </c>
      <c r="T19" s="18"/>
      <c r="U19" s="18"/>
      <c r="V19" s="18"/>
      <c r="W19" s="18">
        <v>16</v>
      </c>
      <c r="X19" s="18"/>
      <c r="Y19" s="18"/>
      <c r="AA19" s="3">
        <f t="shared" si="2"/>
        <v>0</v>
      </c>
    </row>
    <row r="20" spans="1:29" ht="11.25" x14ac:dyDescent="0.2">
      <c r="A20" s="1"/>
      <c r="B20" s="2"/>
      <c r="C20" s="17" t="s">
        <v>34</v>
      </c>
      <c r="D20" s="18"/>
      <c r="E20" s="18"/>
      <c r="F20" s="18"/>
      <c r="G20" s="18"/>
      <c r="H20" s="18">
        <v>272</v>
      </c>
      <c r="I20" s="18"/>
      <c r="J20" s="18"/>
      <c r="K20" s="18"/>
      <c r="L20" s="18"/>
      <c r="M20" s="19">
        <f t="shared" si="3"/>
        <v>272</v>
      </c>
      <c r="N20" s="20">
        <v>-17</v>
      </c>
      <c r="O20" s="20"/>
      <c r="P20" s="20"/>
      <c r="Q20" s="20"/>
      <c r="R20" s="18"/>
      <c r="S20" s="21">
        <f t="shared" si="4"/>
        <v>255</v>
      </c>
      <c r="T20" s="18"/>
      <c r="U20" s="18"/>
      <c r="V20" s="18"/>
      <c r="W20" s="18">
        <v>117</v>
      </c>
      <c r="X20" s="18">
        <v>131</v>
      </c>
      <c r="Y20" s="18">
        <v>7</v>
      </c>
      <c r="Z20" s="37"/>
      <c r="AA20" s="3">
        <f t="shared" si="2"/>
        <v>0</v>
      </c>
    </row>
    <row r="21" spans="1:29" ht="11.25" x14ac:dyDescent="0.2">
      <c r="A21" s="1"/>
      <c r="B21" s="2"/>
      <c r="C21" s="17" t="s">
        <v>35</v>
      </c>
      <c r="D21" s="18"/>
      <c r="E21" s="18"/>
      <c r="F21" s="18"/>
      <c r="G21" s="18"/>
      <c r="H21" s="18">
        <v>20</v>
      </c>
      <c r="I21" s="18"/>
      <c r="J21" s="18"/>
      <c r="K21" s="18"/>
      <c r="L21" s="18"/>
      <c r="M21" s="19">
        <f t="shared" si="3"/>
        <v>20</v>
      </c>
      <c r="N21" s="20">
        <v>-16</v>
      </c>
      <c r="O21" s="20"/>
      <c r="P21" s="20"/>
      <c r="Q21" s="20"/>
      <c r="R21" s="18"/>
      <c r="S21" s="21">
        <f t="shared" si="4"/>
        <v>4</v>
      </c>
      <c r="T21" s="18"/>
      <c r="U21" s="18"/>
      <c r="V21" s="18"/>
      <c r="W21" s="18"/>
      <c r="X21" s="18"/>
      <c r="Y21" s="18">
        <v>4</v>
      </c>
      <c r="AA21" s="3">
        <f t="shared" si="2"/>
        <v>0</v>
      </c>
    </row>
    <row r="22" spans="1:29" ht="11.25" x14ac:dyDescent="0.2">
      <c r="A22" s="1"/>
      <c r="B22" s="2"/>
      <c r="C22" s="17" t="s">
        <v>36</v>
      </c>
      <c r="D22" s="18"/>
      <c r="E22" s="18"/>
      <c r="F22" s="18"/>
      <c r="G22" s="18"/>
      <c r="H22" s="18">
        <v>7</v>
      </c>
      <c r="I22" s="18"/>
      <c r="J22" s="18"/>
      <c r="K22" s="18"/>
      <c r="L22" s="18"/>
      <c r="M22" s="19">
        <f t="shared" si="3"/>
        <v>7</v>
      </c>
      <c r="N22" s="20"/>
      <c r="O22" s="20"/>
      <c r="P22" s="20"/>
      <c r="Q22" s="20"/>
      <c r="R22" s="18"/>
      <c r="S22" s="21">
        <f t="shared" si="4"/>
        <v>7</v>
      </c>
      <c r="T22" s="18">
        <v>7</v>
      </c>
      <c r="U22" s="18"/>
      <c r="V22" s="18"/>
      <c r="W22" s="18"/>
      <c r="X22" s="18"/>
      <c r="Y22" s="18"/>
      <c r="AA22" s="3">
        <f t="shared" si="2"/>
        <v>0</v>
      </c>
    </row>
    <row r="23" spans="1:29" ht="11.25" x14ac:dyDescent="0.2">
      <c r="A23" s="1"/>
      <c r="B23" s="2"/>
      <c r="C23" s="17" t="s">
        <v>37</v>
      </c>
      <c r="D23" s="18"/>
      <c r="E23" s="18"/>
      <c r="F23" s="18"/>
      <c r="G23" s="18"/>
      <c r="H23" s="18">
        <v>14</v>
      </c>
      <c r="I23" s="18"/>
      <c r="J23" s="18"/>
      <c r="K23" s="18"/>
      <c r="L23" s="18"/>
      <c r="M23" s="19">
        <f t="shared" si="3"/>
        <v>14</v>
      </c>
      <c r="N23" s="20"/>
      <c r="O23" s="20"/>
      <c r="P23" s="20"/>
      <c r="Q23" s="20"/>
      <c r="R23" s="18"/>
      <c r="S23" s="21">
        <f t="shared" si="4"/>
        <v>14</v>
      </c>
      <c r="T23" s="18"/>
      <c r="U23" s="18"/>
      <c r="V23" s="18"/>
      <c r="W23" s="18">
        <v>14</v>
      </c>
      <c r="X23" s="18"/>
      <c r="Y23" s="18"/>
      <c r="AA23" s="3">
        <f t="shared" si="2"/>
        <v>0</v>
      </c>
    </row>
    <row r="24" spans="1:29" ht="11.25" x14ac:dyDescent="0.2">
      <c r="A24" s="1"/>
      <c r="B24" s="2"/>
      <c r="C24" s="17" t="s">
        <v>38</v>
      </c>
      <c r="D24" s="18"/>
      <c r="E24" s="18"/>
      <c r="F24" s="18"/>
      <c r="G24" s="18"/>
      <c r="H24" s="18">
        <v>11</v>
      </c>
      <c r="I24" s="18"/>
      <c r="J24" s="18"/>
      <c r="K24" s="18"/>
      <c r="L24" s="18"/>
      <c r="M24" s="19">
        <f t="shared" si="3"/>
        <v>11</v>
      </c>
      <c r="N24" s="20"/>
      <c r="O24" s="20"/>
      <c r="P24" s="20"/>
      <c r="Q24" s="20"/>
      <c r="R24" s="18"/>
      <c r="S24" s="21">
        <f t="shared" si="4"/>
        <v>11</v>
      </c>
      <c r="T24" s="18"/>
      <c r="U24" s="18"/>
      <c r="V24" s="18"/>
      <c r="W24" s="18">
        <v>11</v>
      </c>
      <c r="X24" s="18"/>
      <c r="Y24" s="18"/>
      <c r="AA24" s="3">
        <f t="shared" si="2"/>
        <v>0</v>
      </c>
    </row>
    <row r="25" spans="1:29" s="44" customFormat="1" ht="11.25" x14ac:dyDescent="0.2">
      <c r="A25" s="38"/>
      <c r="B25" s="39"/>
      <c r="C25" s="40" t="s">
        <v>39</v>
      </c>
      <c r="D25" s="41">
        <f>SUM(D16:D24)</f>
        <v>486</v>
      </c>
      <c r="E25" s="41">
        <f>SUM(E16:E24)</f>
        <v>2</v>
      </c>
      <c r="F25" s="41">
        <f>SUM(F16:F24)</f>
        <v>0</v>
      </c>
      <c r="G25" s="41">
        <f>SUM(G16:G24)</f>
        <v>0</v>
      </c>
      <c r="H25" s="41"/>
      <c r="I25" s="41">
        <f>SUM(I16:I24)</f>
        <v>-315</v>
      </c>
      <c r="J25" s="41">
        <f>SUM(J16:J24)</f>
        <v>0</v>
      </c>
      <c r="K25" s="41">
        <f>SUM(K16:K24)</f>
        <v>-21</v>
      </c>
      <c r="L25" s="41">
        <f>SUM(L16:L24)</f>
        <v>0</v>
      </c>
      <c r="M25" s="42">
        <f>SUM(M16:M24)</f>
        <v>734</v>
      </c>
      <c r="N25" s="41">
        <f>SUMIF(N16:N24,"&lt;0")</f>
        <v>-33</v>
      </c>
      <c r="O25" s="41">
        <f>SUMIF(O16:O24,"&lt;0")</f>
        <v>0</v>
      </c>
      <c r="P25" s="41">
        <f>SUMIF(P16:P24,"&lt;0")</f>
        <v>0</v>
      </c>
      <c r="Q25" s="41">
        <f>SUMIF(Q16:Q24,"&lt;0")</f>
        <v>0</v>
      </c>
      <c r="R25" s="41">
        <f>SUM(R16:R24)</f>
        <v>-10</v>
      </c>
      <c r="S25" s="43">
        <f>SUM(S16:S24)</f>
        <v>691</v>
      </c>
      <c r="T25" s="41">
        <f>SUM(T16:T24)</f>
        <v>7</v>
      </c>
      <c r="U25" s="41">
        <f>SUM(U16:U24)</f>
        <v>131</v>
      </c>
      <c r="V25" s="41">
        <f>SUM(V16:V24)</f>
        <v>40</v>
      </c>
      <c r="W25" s="41">
        <f>SUM(W16:W24)</f>
        <v>327</v>
      </c>
      <c r="X25" s="41">
        <f>SUM(X16:X24)</f>
        <v>134</v>
      </c>
      <c r="Y25" s="41">
        <f>SUM(Y16:Y24)</f>
        <v>52</v>
      </c>
      <c r="AA25" s="3"/>
    </row>
    <row r="26" spans="1:29" s="44" customFormat="1" ht="11.25" x14ac:dyDescent="0.2">
      <c r="A26" s="38"/>
      <c r="B26" s="39"/>
      <c r="C26" s="45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1">
        <f>+R14+R25</f>
        <v>-10</v>
      </c>
      <c r="S26" s="43">
        <f>+S14+S25</f>
        <v>1181</v>
      </c>
      <c r="T26" s="41">
        <f>+T14+T25</f>
        <v>7</v>
      </c>
      <c r="U26" s="41">
        <f>+U14+U25</f>
        <v>172</v>
      </c>
      <c r="V26" s="41">
        <f>+V14+V25</f>
        <v>48</v>
      </c>
      <c r="W26" s="41">
        <f>+W14+W25</f>
        <v>327</v>
      </c>
      <c r="X26" s="41">
        <f>+X14+X25</f>
        <v>470</v>
      </c>
      <c r="Y26" s="41">
        <f>+Y14+Y25</f>
        <v>157</v>
      </c>
    </row>
    <row r="27" spans="1:29" ht="11.25" x14ac:dyDescent="0.2">
      <c r="A27" s="1"/>
      <c r="B27" s="2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8"/>
      <c r="N27" s="92" t="s">
        <v>52</v>
      </c>
      <c r="O27" s="93"/>
      <c r="P27" s="93"/>
      <c r="Q27" s="93"/>
      <c r="R27" s="49"/>
      <c r="S27" s="50"/>
      <c r="T27" s="51"/>
      <c r="U27" s="51"/>
      <c r="V27" s="51"/>
      <c r="W27" s="51"/>
      <c r="X27" s="51"/>
      <c r="Y27" s="51"/>
    </row>
    <row r="28" spans="1:29" ht="11.25" x14ac:dyDescent="0.2">
      <c r="A28" s="1"/>
      <c r="B28" s="2"/>
      <c r="C28" s="47"/>
      <c r="D28" s="52"/>
      <c r="E28" s="52"/>
      <c r="F28" s="47"/>
      <c r="G28" s="47"/>
      <c r="H28" s="47"/>
      <c r="I28" s="47"/>
      <c r="J28" s="53"/>
      <c r="K28" s="54" t="s">
        <v>40</v>
      </c>
      <c r="L28" s="55"/>
      <c r="M28" s="56"/>
      <c r="N28" s="57">
        <f>+N14</f>
        <v>-1266</v>
      </c>
      <c r="O28" s="57">
        <f>+O14</f>
        <v>-62</v>
      </c>
      <c r="P28" s="57">
        <f>+P14</f>
        <v>0</v>
      </c>
      <c r="Q28" s="57">
        <f>+Q14</f>
        <v>0</v>
      </c>
      <c r="R28" s="58"/>
      <c r="S28" s="58"/>
      <c r="T28" s="58"/>
      <c r="U28" s="58"/>
      <c r="V28" s="58"/>
      <c r="W28" s="58"/>
      <c r="X28" s="58"/>
      <c r="Y28" s="58"/>
    </row>
    <row r="29" spans="1:29" ht="11.25" x14ac:dyDescent="0.2">
      <c r="A29" s="1"/>
      <c r="B29" s="2"/>
      <c r="C29" s="59"/>
      <c r="D29" s="47" t="s">
        <v>41</v>
      </c>
      <c r="E29" s="52"/>
      <c r="F29" s="47"/>
      <c r="G29" s="47"/>
      <c r="H29" s="47"/>
      <c r="I29" s="47"/>
      <c r="J29" s="10"/>
      <c r="K29" s="60" t="s">
        <v>42</v>
      </c>
      <c r="L29" s="61"/>
      <c r="M29" s="62"/>
      <c r="N29" s="63">
        <f>+N25</f>
        <v>-33</v>
      </c>
      <c r="O29" s="63">
        <f t="shared" ref="O29:Q29" si="5">+O25</f>
        <v>0</v>
      </c>
      <c r="P29" s="63">
        <f t="shared" si="5"/>
        <v>0</v>
      </c>
      <c r="Q29" s="63">
        <f t="shared" si="5"/>
        <v>0</v>
      </c>
      <c r="R29" s="64"/>
      <c r="S29" s="58"/>
      <c r="T29" s="58"/>
      <c r="U29" s="64"/>
      <c r="V29" s="64"/>
      <c r="W29" s="64"/>
      <c r="X29" s="64"/>
      <c r="Y29" s="64"/>
    </row>
    <row r="30" spans="1:29" ht="11.25" x14ac:dyDescent="0.2">
      <c r="A30" s="1"/>
      <c r="B30" s="2"/>
      <c r="C30" s="65"/>
      <c r="D30" s="59"/>
      <c r="E30" s="47"/>
      <c r="F30" s="47"/>
      <c r="G30" s="47"/>
      <c r="H30" s="47"/>
      <c r="I30" s="47"/>
      <c r="J30" s="66"/>
      <c r="K30" s="60" t="s">
        <v>43</v>
      </c>
      <c r="L30" s="61"/>
      <c r="M30" s="62"/>
      <c r="N30" s="67">
        <f>+N28+N29</f>
        <v>-1299</v>
      </c>
      <c r="O30" s="67">
        <f t="shared" ref="O30:Q30" si="6">+O28+O29</f>
        <v>-62</v>
      </c>
      <c r="P30" s="67">
        <f t="shared" si="6"/>
        <v>0</v>
      </c>
      <c r="Q30" s="67">
        <f t="shared" si="6"/>
        <v>0</v>
      </c>
      <c r="R30" s="58"/>
      <c r="S30" s="58"/>
      <c r="T30" s="58"/>
      <c r="U30" s="58"/>
      <c r="V30" s="58"/>
      <c r="W30" s="58"/>
      <c r="X30" s="58"/>
      <c r="Y30" s="58"/>
    </row>
    <row r="31" spans="1:29" ht="11.25" x14ac:dyDescent="0.2">
      <c r="A31" s="1"/>
      <c r="B31" s="2"/>
      <c r="C31" s="65"/>
      <c r="D31" s="47"/>
      <c r="E31" s="47"/>
      <c r="F31" s="47"/>
      <c r="G31" s="47"/>
      <c r="H31" s="47"/>
      <c r="I31" s="47"/>
      <c r="J31" s="47"/>
      <c r="K31" s="60" t="s">
        <v>44</v>
      </c>
      <c r="L31" s="61"/>
      <c r="M31" s="62"/>
      <c r="N31" s="63">
        <f>SUMIF(N16:N24,"&gt;0")</f>
        <v>485</v>
      </c>
      <c r="O31" s="63">
        <f>SUMIF(O16:O24,"&gt;0")</f>
        <v>1</v>
      </c>
      <c r="P31" s="63">
        <f>SUMIF(P16:P24,"&gt;0")</f>
        <v>0</v>
      </c>
      <c r="Q31" s="63">
        <f>SUMIF(Q16:Q24,"&gt;0")</f>
        <v>0</v>
      </c>
      <c r="R31" s="68"/>
      <c r="S31" s="58"/>
      <c r="T31" s="58"/>
      <c r="U31" s="68"/>
      <c r="V31" s="68"/>
      <c r="W31" s="68"/>
      <c r="X31" s="68"/>
      <c r="Y31" s="68"/>
    </row>
    <row r="32" spans="1:29" ht="11.25" x14ac:dyDescent="0.2">
      <c r="A32" s="1"/>
      <c r="B32" s="2"/>
      <c r="C32" s="65"/>
      <c r="D32" s="47"/>
      <c r="E32" s="47"/>
      <c r="F32" s="47"/>
      <c r="G32" s="47"/>
      <c r="H32" s="47"/>
      <c r="I32" s="47"/>
      <c r="J32" s="47"/>
      <c r="K32" s="69" t="s">
        <v>45</v>
      </c>
      <c r="L32" s="70"/>
      <c r="M32" s="71"/>
      <c r="N32" s="72">
        <f t="shared" ref="N32:Q32" si="7">-N31-N30</f>
        <v>814</v>
      </c>
      <c r="O32" s="72">
        <f t="shared" si="7"/>
        <v>61</v>
      </c>
      <c r="P32" s="72">
        <f t="shared" si="7"/>
        <v>0</v>
      </c>
      <c r="Q32" s="72">
        <f t="shared" si="7"/>
        <v>0</v>
      </c>
      <c r="R32" s="58"/>
      <c r="S32" s="64"/>
      <c r="T32" s="58"/>
      <c r="U32" s="58"/>
      <c r="V32" s="58"/>
      <c r="W32" s="58"/>
      <c r="X32" s="58"/>
      <c r="Y32" s="58"/>
    </row>
    <row r="33" spans="1:25" ht="11.25" x14ac:dyDescent="0.2">
      <c r="A33" s="1"/>
      <c r="B33" s="2"/>
      <c r="C33" s="7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s="78" customFormat="1" ht="11.25" x14ac:dyDescent="0.25">
      <c r="A34" s="74"/>
      <c r="B34" s="75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7"/>
      <c r="O34" s="77"/>
      <c r="P34" s="77"/>
      <c r="Q34" s="77"/>
      <c r="R34" s="76"/>
      <c r="S34" s="76"/>
      <c r="T34" s="76"/>
      <c r="U34" s="76"/>
      <c r="V34" s="76"/>
      <c r="W34" s="76"/>
      <c r="X34" s="76"/>
      <c r="Y34" s="76"/>
    </row>
    <row r="35" spans="1:25" s="78" customFormat="1" ht="11.25" x14ac:dyDescent="0.25">
      <c r="A35" s="74"/>
      <c r="B35" s="75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</row>
    <row r="36" spans="1:25" ht="11.25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1.25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1.25" x14ac:dyDescent="0.2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1.25" x14ac:dyDescent="0.2">
      <c r="A39" s="1"/>
      <c r="B39" s="7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1.25" x14ac:dyDescent="0.2">
      <c r="A40" s="1"/>
      <c r="B40" s="7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1.25" x14ac:dyDescent="0.2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1.25" x14ac:dyDescent="0.2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</sheetData>
  <mergeCells count="25">
    <mergeCell ref="N6:N7"/>
    <mergeCell ref="O6:O7"/>
    <mergeCell ref="P6:P7"/>
    <mergeCell ref="D6:D7"/>
    <mergeCell ref="E6:E7"/>
    <mergeCell ref="F6:F7"/>
    <mergeCell ref="G6:G7"/>
    <mergeCell ref="I6:I7"/>
    <mergeCell ref="J6:J7"/>
    <mergeCell ref="N27:Q27"/>
    <mergeCell ref="W6:W7"/>
    <mergeCell ref="X6:X7"/>
    <mergeCell ref="Y6:Y7"/>
    <mergeCell ref="D8:L8"/>
    <mergeCell ref="N8:R8"/>
    <mergeCell ref="T8:Y8"/>
    <mergeCell ref="Q6:Q7"/>
    <mergeCell ref="R6:R7"/>
    <mergeCell ref="S6:S7"/>
    <mergeCell ref="T6:T7"/>
    <mergeCell ref="U6:U7"/>
    <mergeCell ref="V6:V7"/>
    <mergeCell ref="K6:K7"/>
    <mergeCell ref="L6:L7"/>
    <mergeCell ref="M6:M7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MISIONES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Osvaldo Ronco</dc:creator>
  <cp:lastModifiedBy>Compumar</cp:lastModifiedBy>
  <cp:lastPrinted>2019-03-29T12:21:47Z</cp:lastPrinted>
  <dcterms:created xsi:type="dcterms:W3CDTF">2018-01-24T16:49:14Z</dcterms:created>
  <dcterms:modified xsi:type="dcterms:W3CDTF">2022-09-16T12:01:05Z</dcterms:modified>
</cp:coreProperties>
</file>